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735" windowWidth="29040" windowHeight="16440"/>
  </bookViews>
  <sheets>
    <sheet name="Sheet1" sheetId="1" r:id="rId1"/>
  </sheets>
  <definedNames>
    <definedName name="_Hlk102996774" localSheetId="0">Sheet1!$A$1</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1" l="1"/>
  <c r="G41" i="1" s="1"/>
  <c r="C42" i="1"/>
  <c r="E40" i="1"/>
  <c r="G40" i="1" s="1"/>
  <c r="B42" i="1"/>
  <c r="D42" i="1"/>
  <c r="F41" i="1" l="1"/>
  <c r="F40" i="1"/>
  <c r="E42" i="1"/>
  <c r="G42" i="1" l="1"/>
  <c r="F44" i="1" s="1"/>
  <c r="F42" i="1"/>
</calcChain>
</file>

<file path=xl/sharedStrings.xml><?xml version="1.0" encoding="utf-8"?>
<sst xmlns="http://schemas.openxmlformats.org/spreadsheetml/2006/main" count="73" uniqueCount="70">
  <si>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</si>
  <si>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</si>
  <si>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</si>
  <si>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</si>
  <si>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</si>
  <si>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</si>
  <si>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</si>
  <si>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</si>
  <si>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</si>
  <si>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</si>
  <si>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</si>
  <si>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</si>
  <si>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</si>
  <si>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</si>
  <si>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</si>
  <si>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</si>
  <si>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</si>
  <si>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</si>
  <si>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</si>
  <si>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</si>
  <si>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</si>
  <si>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</si>
  <si>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</si>
  <si>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</si>
  <si>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</si>
  <si>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</si>
  <si>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</si>
  <si>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</si>
  <si>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</si>
  <si>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</si>
  <si>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</si>
  <si>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</si>
  <si>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</si>
  <si>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</si>
  <si>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</si>
  <si>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</si>
  <si>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</si>
  <si>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</si>
  <si>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</si>
  <si>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</si>
  <si>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</si>
  <si>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</si>
  <si>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</si>
  <si>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</si>
  <si>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 xml:space="preserve">MTÜ Narva Tuletõrjeühing   </t>
  </si>
  <si>
    <t xml:space="preserve">EE502200221080540385 </t>
  </si>
  <si>
    <t>mtunarva@gmail.com</t>
  </si>
  <si>
    <t>Malmi 1, 20308 Narva linn</t>
  </si>
  <si>
    <t>Projekti kirjutamine.</t>
  </si>
  <si>
    <t>01.09.- 31.12.2025</t>
  </si>
  <si>
    <t>01.01.-14.01.2026</t>
  </si>
  <si>
    <t>Aruande esitamine.</t>
  </si>
  <si>
    <t>Aruande koostamine</t>
  </si>
  <si>
    <t>Koostamine projekti</t>
  </si>
  <si>
    <t xml:space="preserve">Taotluse ja projekti eelarve edastamine. </t>
  </si>
  <si>
    <t>Usaldusväärne firma. Hea tagasiside. Mõistlik hind.</t>
  </si>
  <si>
    <t>Leping Päästeametiga nr 1.1-8.3235KL 28.09.2022, kodunõustamise teenused.</t>
  </si>
  <si>
    <t>Jelena Virolainen</t>
  </si>
  <si>
    <t>31.12.2025.a.</t>
  </si>
  <si>
    <t>22.08.2025.а.</t>
  </si>
  <si>
    <t>Pakkumiste küsimine ettevõtetelt (Estdoor OÜ, EcoPood OÜ ), valik.</t>
  </si>
  <si>
    <t>26.08-26.09.2025</t>
  </si>
  <si>
    <t>26.08-26.09.2026</t>
  </si>
  <si>
    <t xml:space="preserve">Usaldusväärne firma. Hea tagasiside. </t>
  </si>
  <si>
    <r>
      <rPr>
        <sz val="11"/>
        <rFont val="Aptos Narrow"/>
        <scheme val="minor"/>
      </rPr>
      <t>Narva linnas, Tuletõrjeühigu hoones, avati 2025. aasta juunis KÜSK-i, Narva Linnavalitsuse ja Ida Päästekeskusse toetusel Kerksuskeskus.
Vastupanuvõimekeskuse eesmärk on toetada kogukonna vastupanuvõimet, pakkudes abi kriisiolukordades olevatele inimestele. Kerksuskeskuse missiooniks on pakkuda linnaelanikele olulisi teenuseid ja abi elutähtsate ressursside, näiteks joogivee-, kanalisatsiooni-, keskkütte- või elektri katkestuste korral. Siin saavad abivajajad vajalikku teavet ja juhiseid hetkeolukorra ja lahenduste kohta, laadida telefone ja sülearvuteid ning veeta aega hästi valgustatud alal, kus on tualett ja dušš.
Praegu on Kerksuskeskuse sissepääsualal halb seisukord. Olemasolevad väravad ja välisuks ei ole soojustatud, neil on suured praod, mis põhjustavad soojuskadu ja tuuletõmmet; tihendus puudub, mistõttu pääseb hoonesse niiskus, tolm ja külm õhk.
Kuna elutähtsate teenuste katkestuste korral võivad keskuses viibida erinevad sihtrühmad (sh lapsed, eakad ja erivajadustega inimesed), on hädaolukorras ohutuse tagamiseks vajalik vana välisuks ja väravad asendada kaasaegsete, soojustatud, funktsionaalsete ja turvaliste lahendustega.</t>
    </r>
    <r>
      <rPr>
        <sz val="11"/>
        <color rgb="FF00B050"/>
        <rFont val="Aptos Narrow"/>
        <scheme val="minor"/>
      </rPr>
      <t xml:space="preserve"> 
</t>
    </r>
  </si>
  <si>
    <t xml:space="preserve">Turvaline ja energiasäästlik sissepääs Kerksuskeskusele. </t>
  </si>
  <si>
    <t>Pakkumus MLS106788</t>
  </si>
  <si>
    <t>Projekti elluviimine. Firma EcoPood OÜ (Pakkumus MLS106788 ) soetamine.</t>
  </si>
  <si>
    <t>Estdoor OÜ (Pakkumine nr HP-250696)</t>
  </si>
  <si>
    <t>EcoPood OÜ (Pakkumus MLS106788 )</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</si>
</sst>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
      <sz val="11"/>
      <name val="Aptos Narrow"/>
      <family val="2"/>
      <charset val="186"/>
      <scheme val="minor"/>
    </font>
    <font>
      <sz val="11"/>
      <name val="Aptos Narrow (Body)"/>
    </font>
    <font>
      <sz val="11"/>
      <color theme="1"/>
      <name val="Aptos Narrow"/>
      <scheme val="minor"/>
    </font>
    <font>
      <sz val="11"/>
      <name val="Aptos Narrow"/>
      <scheme val="minor"/>
    </font>
    <font>
      <sz val="11"/>
      <color rgb="FF00B050"/>
      <name val="Aptos Narrow"/>
      <scheme val="minor"/>
    </font>
    <font>
      <sz val="11"/>
      <name val="Aptos Narrow"/>
      <charset val="204"/>
      <scheme val="minor"/>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10">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28" xfId="0" applyFont="1" applyBorder="1" applyAlignment="1">
      <alignment vertical="top"/>
    </xf>
    <xf numFmtId="0" fontId="4" fillId="0" borderId="29" xfId="0" applyFont="1" applyBorder="1" applyAlignment="1">
      <alignment horizontal="lef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28"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6" xfId="0" applyBorder="1"/>
    <xf numFmtId="1" fontId="0" fillId="0" borderId="37" xfId="0" applyNumberFormat="1" applyBorder="1"/>
    <xf numFmtId="1" fontId="0" fillId="0" borderId="32"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applyAlignment="1">
      <alignment horizontal="center" wrapText="1"/>
    </xf>
    <xf numFmtId="0" fontId="0" fillId="2" borderId="20" xfId="0" applyFill="1" applyBorder="1"/>
    <xf numFmtId="0" fontId="0" fillId="2" borderId="31" xfId="0" applyFill="1" applyBorder="1"/>
    <xf numFmtId="0" fontId="0" fillId="2" borderId="32" xfId="0" applyFill="1" applyBorder="1"/>
    <xf numFmtId="0" fontId="4" fillId="0" borderId="4" xfId="0" applyFont="1" applyBorder="1"/>
    <xf numFmtId="0" fontId="10" fillId="0" borderId="29" xfId="0" applyFont="1" applyBorder="1"/>
    <xf numFmtId="0" fontId="10" fillId="0" borderId="33" xfId="0" applyFont="1" applyBorder="1"/>
    <xf numFmtId="0" fontId="0" fillId="2" borderId="20" xfId="0" applyFill="1" applyBorder="1" applyAlignment="1">
      <alignment horizontal="center"/>
    </xf>
    <xf numFmtId="14" fontId="0" fillId="2" borderId="20" xfId="0" applyNumberFormat="1" applyFill="1" applyBorder="1" applyAlignment="1">
      <alignment horizontal="center" wrapText="1"/>
    </xf>
    <xf numFmtId="14" fontId="0" fillId="2" borderId="20" xfId="0" applyNumberFormat="1" applyFill="1" applyBorder="1" applyAlignment="1">
      <alignment horizontal="center"/>
    </xf>
    <xf numFmtId="0" fontId="12" fillId="2" borderId="24" xfId="1" applyFont="1" applyFill="1" applyBorder="1"/>
    <xf numFmtId="2" fontId="0" fillId="0" borderId="32" xfId="0" applyNumberFormat="1" applyBorder="1"/>
    <xf numFmtId="2" fontId="0" fillId="0" borderId="37" xfId="0" applyNumberFormat="1" applyBorder="1"/>
    <xf numFmtId="2" fontId="0" fillId="0" borderId="2" xfId="0" applyNumberFormat="1" applyBorder="1"/>
    <xf numFmtId="2" fontId="10" fillId="0" borderId="33" xfId="0" applyNumberFormat="1" applyFont="1" applyBorder="1"/>
    <xf numFmtId="2" fontId="0" fillId="2" borderId="1" xfId="0" applyNumberFormat="1" applyFill="1" applyBorder="1"/>
    <xf numFmtId="2" fontId="10" fillId="0" borderId="29" xfId="0" applyNumberFormat="1" applyFont="1" applyBorder="1"/>
    <xf numFmtId="0" fontId="7" fillId="0" borderId="0" xfId="0" applyFont="1" applyAlignment="1">
      <alignment horizontal="right"/>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5" xfId="0" applyFill="1" applyBorder="1" applyAlignment="1">
      <alignment horizontal="right"/>
    </xf>
    <xf numFmtId="0" fontId="0" fillId="2" borderId="16"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0" borderId="34" xfId="0" applyBorder="1" applyAlignment="1">
      <alignment horizontal="left" wrapText="1"/>
    </xf>
    <xf numFmtId="0" fontId="0" fillId="2" borderId="29" xfId="0" applyFill="1" applyBorder="1" applyAlignment="1">
      <alignment horizontal="center"/>
    </xf>
    <xf numFmtId="0" fontId="0" fillId="2" borderId="30" xfId="0" applyFill="1" applyBorder="1" applyAlignment="1">
      <alignment horizontal="center"/>
    </xf>
    <xf numFmtId="0" fontId="3" fillId="0" borderId="34" xfId="0" applyFont="1" applyBorder="1" applyAlignment="1">
      <alignment horizontal="left" wrapText="1"/>
    </xf>
    <xf numFmtId="0" fontId="4" fillId="0" borderId="19" xfId="0" applyFont="1" applyBorder="1" applyAlignment="1">
      <alignment horizontal="right"/>
    </xf>
    <xf numFmtId="0" fontId="4" fillId="0" borderId="38" xfId="0" applyFont="1" applyBorder="1" applyAlignment="1">
      <alignment horizontal="right"/>
    </xf>
    <xf numFmtId="0" fontId="4" fillId="2" borderId="39" xfId="0" applyFont="1" applyFill="1" applyBorder="1" applyAlignment="1">
      <alignment horizontal="right"/>
    </xf>
    <xf numFmtId="0" fontId="4" fillId="2" borderId="41" xfId="0" applyFont="1" applyFill="1" applyBorder="1" applyAlignment="1">
      <alignment horizontal="righ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13" fillId="2" borderId="1" xfId="0" applyFont="1" applyFill="1" applyBorder="1" applyAlignment="1">
      <alignment horizontal="left" vertical="top"/>
    </xf>
    <xf numFmtId="0" fontId="12" fillId="2" borderId="1" xfId="0" applyFont="1" applyFill="1" applyBorder="1" applyAlignment="1">
      <alignment horizontal="left" vertical="top"/>
    </xf>
    <xf numFmtId="0" fontId="12" fillId="2" borderId="23" xfId="0" applyFont="1" applyFill="1" applyBorder="1" applyAlignment="1">
      <alignment horizontal="left" vertical="top"/>
    </xf>
    <xf numFmtId="0" fontId="0" fillId="2" borderId="1" xfId="0" applyFill="1" applyBorder="1" applyAlignment="1">
      <alignment horizontal="left" vertical="top"/>
    </xf>
    <xf numFmtId="0" fontId="0" fillId="2" borderId="23" xfId="0" applyFill="1" applyBorder="1" applyAlignment="1">
      <alignment horizontal="left" vertical="top"/>
    </xf>
    <xf numFmtId="0" fontId="17" fillId="2" borderId="2" xfId="0" applyFont="1" applyFill="1" applyBorder="1" applyAlignment="1">
      <alignment horizontal="left" vertical="top" wrapText="1"/>
    </xf>
    <xf numFmtId="0" fontId="0" fillId="2" borderId="3" xfId="0" applyFill="1" applyBorder="1" applyAlignment="1">
      <alignment horizontal="left" vertical="top" wrapText="1"/>
    </xf>
    <xf numFmtId="0" fontId="0" fillId="2" borderId="15" xfId="0" applyFill="1" applyBorder="1" applyAlignment="1">
      <alignment horizontal="left" vertical="top"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15" xfId="0" applyFill="1" applyBorder="1" applyAlignment="1">
      <alignment horizontal="left" vertical="top"/>
    </xf>
    <xf numFmtId="0" fontId="0" fillId="2" borderId="8" xfId="0" applyFill="1" applyBorder="1" applyAlignment="1">
      <alignment horizontal="left" wrapText="1"/>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4" xfId="0" applyFont="1" applyBorder="1" applyAlignment="1">
      <alignment horizontal="right"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14" fillId="2" borderId="8" xfId="0" applyFont="1" applyFill="1" applyBorder="1" applyAlignment="1">
      <alignment horizontal="left" wrapText="1"/>
    </xf>
    <xf numFmtId="0" fontId="0" fillId="2" borderId="9" xfId="0" applyFont="1" applyFill="1" applyBorder="1" applyAlignment="1">
      <alignment horizontal="left"/>
    </xf>
    <xf numFmtId="0" fontId="0" fillId="2" borderId="10" xfId="0" applyFont="1" applyFill="1" applyBorder="1" applyAlignment="1">
      <alignment horizontal="left"/>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39" xfId="0" applyFont="1" applyBorder="1" applyAlignment="1">
      <alignment horizontal="right" wrapText="1"/>
    </xf>
    <xf numFmtId="0" fontId="4" fillId="0" borderId="40" xfId="0" applyFont="1" applyBorder="1" applyAlignment="1">
      <alignment horizontal="right" wrapText="1"/>
    </xf>
    <xf numFmtId="0" fontId="4" fillId="0" borderId="41" xfId="0" applyFont="1" applyBorder="1" applyAlignment="1">
      <alignment horizontal="right"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tunarv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abSelected="1" topLeftCell="A34" zoomScale="150" workbookViewId="0">
      <selection activeCell="C54" sqref="C54:E54"/>
    </sheetView>
  </sheetViews>
  <sheetFormatPr defaultColWidth="8.875" defaultRowHeight="14.25"/>
  <cols>
    <col min="1" max="1" width="36.125" customWidth="1"/>
    <col min="2" max="2" width="22.5" customWidth="1"/>
    <col min="3" max="3" width="31.5" customWidth="1"/>
    <col min="4" max="4" width="26.625" customWidth="1"/>
    <col min="5" max="5" width="10.5" customWidth="1"/>
    <col min="6" max="6" width="15.625" customWidth="1"/>
    <col min="7" max="7" width="12.5" customWidth="1"/>
  </cols>
  <sheetData>
    <row r="1" spans="1:4" ht="51" customHeight="1">
      <c r="A1" s="84" t="s">
        <v>22</v>
      </c>
      <c r="B1" s="84"/>
      <c r="C1" s="84"/>
      <c r="D1" s="84"/>
    </row>
    <row r="2" spans="1:4" ht="14.45" customHeight="1">
      <c r="A2" s="14"/>
      <c r="B2" s="14"/>
      <c r="C2" s="14"/>
      <c r="D2" s="14"/>
    </row>
    <row r="3" spans="1:4" ht="14.45" customHeight="1">
      <c r="A3" s="89" t="s">
        <v>34</v>
      </c>
      <c r="B3" s="89"/>
      <c r="C3" s="14"/>
      <c r="D3" s="14"/>
    </row>
    <row r="5" spans="1:4" ht="15" thickBot="1">
      <c r="A5" s="1" t="s">
        <v>0</v>
      </c>
    </row>
    <row r="6" spans="1:4">
      <c r="A6" s="11" t="s">
        <v>1</v>
      </c>
      <c r="B6" s="95"/>
      <c r="C6" s="96"/>
      <c r="D6" s="97"/>
    </row>
    <row r="7" spans="1:4">
      <c r="A7" s="12" t="s">
        <v>2</v>
      </c>
      <c r="B7" s="98"/>
      <c r="C7" s="99"/>
      <c r="D7" s="100"/>
    </row>
    <row r="8" spans="1:4">
      <c r="A8" s="12" t="s">
        <v>3</v>
      </c>
      <c r="B8" s="98"/>
      <c r="C8" s="99"/>
      <c r="D8" s="100"/>
    </row>
    <row r="9" spans="1:4" ht="15" thickBot="1">
      <c r="A9" s="13" t="s">
        <v>4</v>
      </c>
      <c r="B9" s="92"/>
      <c r="C9" s="93"/>
      <c r="D9" s="94"/>
    </row>
    <row r="11" spans="1:4" ht="15" thickBot="1">
      <c r="A11" s="1" t="s">
        <v>5</v>
      </c>
    </row>
    <row r="12" spans="1:4">
      <c r="A12" s="5" t="s">
        <v>6</v>
      </c>
      <c r="B12" s="25" t="s">
        <v>59</v>
      </c>
      <c r="C12" s="6" t="s">
        <v>7</v>
      </c>
      <c r="D12" s="25" t="s">
        <v>58</v>
      </c>
    </row>
    <row r="13" spans="1:4">
      <c r="A13" s="7" t="s">
        <v>35</v>
      </c>
      <c r="B13" s="104" t="s">
        <v>44</v>
      </c>
      <c r="C13" s="105"/>
      <c r="D13" s="106"/>
    </row>
    <row r="14" spans="1:4" ht="15">
      <c r="A14" s="8" t="s">
        <v>8</v>
      </c>
      <c r="B14" s="26">
        <v>80620018</v>
      </c>
      <c r="C14" s="4" t="s">
        <v>38</v>
      </c>
      <c r="D14" s="27" t="s">
        <v>45</v>
      </c>
    </row>
    <row r="15" spans="1:4">
      <c r="A15" s="7" t="s">
        <v>9</v>
      </c>
      <c r="B15" s="104" t="s">
        <v>47</v>
      </c>
      <c r="C15" s="105"/>
      <c r="D15" s="106"/>
    </row>
    <row r="16" spans="1:4">
      <c r="A16" s="7" t="s">
        <v>10</v>
      </c>
      <c r="B16" s="104" t="s">
        <v>57</v>
      </c>
      <c r="C16" s="105"/>
      <c r="D16" s="106"/>
    </row>
    <row r="17" spans="1:4" ht="15.75" thickBot="1">
      <c r="A17" s="9" t="s">
        <v>17</v>
      </c>
      <c r="B17" s="28">
        <v>53083838</v>
      </c>
      <c r="C17" s="10" t="s">
        <v>11</v>
      </c>
      <c r="D17" s="39" t="s">
        <v>46</v>
      </c>
    </row>
    <row r="20" spans="1:4" ht="15" thickBot="1">
      <c r="A20" s="2" t="s">
        <v>24</v>
      </c>
    </row>
    <row r="21" spans="1:4" ht="25.5" customHeight="1">
      <c r="A21" s="65" t="s">
        <v>37</v>
      </c>
      <c r="B21" s="66"/>
      <c r="C21" s="66"/>
      <c r="D21" s="67"/>
    </row>
    <row r="22" spans="1:4" ht="30" customHeight="1" thickBot="1">
      <c r="A22" s="79" t="s">
        <v>65</v>
      </c>
      <c r="B22" s="80"/>
      <c r="C22" s="80"/>
      <c r="D22" s="81"/>
    </row>
    <row r="23" spans="1:4" ht="15" thickBot="1"/>
    <row r="24" spans="1:4" ht="30.75" customHeight="1">
      <c r="A24" s="65" t="s">
        <v>36</v>
      </c>
      <c r="B24" s="66"/>
      <c r="C24" s="66"/>
      <c r="D24" s="67"/>
    </row>
    <row r="25" spans="1:4" ht="160.5" customHeight="1" thickBot="1">
      <c r="A25" s="101" t="s">
        <v>64</v>
      </c>
      <c r="B25" s="102"/>
      <c r="C25" s="102"/>
      <c r="D25" s="103"/>
    </row>
    <row r="26" spans="1:4" ht="15" thickBot="1">
      <c r="A26" s="20"/>
      <c r="B26" s="20"/>
      <c r="C26" s="20"/>
      <c r="D26" s="20"/>
    </row>
    <row r="27" spans="1:4" ht="15" thickBot="1">
      <c r="A27" s="65" t="s">
        <v>28</v>
      </c>
      <c r="B27" s="66"/>
      <c r="C27" s="66"/>
      <c r="D27" s="67"/>
    </row>
    <row r="28" spans="1:4" ht="32.450000000000003" customHeight="1">
      <c r="A28" s="21" t="s">
        <v>30</v>
      </c>
      <c r="B28" s="90" t="s">
        <v>29</v>
      </c>
      <c r="C28" s="90"/>
      <c r="D28" s="91"/>
    </row>
    <row r="29" spans="1:4">
      <c r="A29" s="37">
        <v>45891</v>
      </c>
      <c r="B29" s="68" t="s">
        <v>53</v>
      </c>
      <c r="C29" s="69"/>
      <c r="D29" s="70"/>
    </row>
    <row r="30" spans="1:4">
      <c r="A30" s="29" t="s">
        <v>61</v>
      </c>
      <c r="B30" s="71" t="s">
        <v>60</v>
      </c>
      <c r="C30" s="71"/>
      <c r="D30" s="72"/>
    </row>
    <row r="31" spans="1:4">
      <c r="A31" s="29" t="s">
        <v>62</v>
      </c>
      <c r="B31" s="71" t="s">
        <v>48</v>
      </c>
      <c r="C31" s="71"/>
      <c r="D31" s="72"/>
    </row>
    <row r="32" spans="1:4">
      <c r="A32" s="37">
        <v>45926</v>
      </c>
      <c r="B32" s="71" t="s">
        <v>54</v>
      </c>
      <c r="C32" s="71"/>
      <c r="D32" s="72"/>
    </row>
    <row r="33" spans="1:7" ht="15.75" customHeight="1">
      <c r="A33" s="37" t="s">
        <v>49</v>
      </c>
      <c r="B33" s="73" t="s">
        <v>67</v>
      </c>
      <c r="C33" s="74"/>
      <c r="D33" s="75"/>
    </row>
    <row r="34" spans="1:7">
      <c r="A34" s="36" t="s">
        <v>50</v>
      </c>
      <c r="B34" s="76" t="s">
        <v>52</v>
      </c>
      <c r="C34" s="77"/>
      <c r="D34" s="78"/>
    </row>
    <row r="35" spans="1:7" ht="15" thickBot="1">
      <c r="A35" s="38">
        <v>46402</v>
      </c>
      <c r="B35" s="54" t="s">
        <v>51</v>
      </c>
      <c r="C35" s="55"/>
      <c r="D35" s="56"/>
    </row>
    <row r="37" spans="1:7">
      <c r="A37" s="2" t="s">
        <v>12</v>
      </c>
    </row>
    <row r="38" spans="1:7" ht="32.450000000000003" customHeight="1" thickBot="1">
      <c r="A38" s="57" t="s">
        <v>25</v>
      </c>
      <c r="B38" s="57"/>
      <c r="C38" s="57"/>
      <c r="D38" s="57"/>
      <c r="E38" s="57"/>
      <c r="F38" s="57"/>
      <c r="G38" s="57"/>
    </row>
    <row r="39" spans="1:7" ht="70.5" customHeight="1" thickBot="1">
      <c r="A39" s="15" t="s">
        <v>13</v>
      </c>
      <c r="B39" s="16" t="s">
        <v>16</v>
      </c>
      <c r="C39" s="16" t="s">
        <v>21</v>
      </c>
      <c r="D39" s="16" t="s">
        <v>20</v>
      </c>
      <c r="E39" s="17" t="s">
        <v>14</v>
      </c>
      <c r="F39" s="17" t="s">
        <v>31</v>
      </c>
      <c r="G39" s="18" t="s">
        <v>15</v>
      </c>
    </row>
    <row r="40" spans="1:7">
      <c r="A40" s="31" t="s">
        <v>66</v>
      </c>
      <c r="B40" s="32">
        <v>7535.92</v>
      </c>
      <c r="C40" s="32"/>
      <c r="D40" s="32"/>
      <c r="E40" s="22">
        <f>D40/1.24+C40/1.22+B40</f>
        <v>7535.92</v>
      </c>
      <c r="F40" s="24">
        <f>E40-G40</f>
        <v>753.59200000000055</v>
      </c>
      <c r="G40" s="23">
        <f>E40-E40*0.1</f>
        <v>6782.3279999999995</v>
      </c>
    </row>
    <row r="41" spans="1:7" ht="15" thickBot="1">
      <c r="A41" s="30"/>
      <c r="B41" s="44"/>
      <c r="C41" s="26"/>
      <c r="D41" s="26"/>
      <c r="E41" s="42">
        <f t="shared" ref="E41" si="0">D41/1.24+C41/1.22+B41</f>
        <v>0</v>
      </c>
      <c r="F41" s="40">
        <f t="shared" ref="F41" si="1">E41-G41</f>
        <v>0</v>
      </c>
      <c r="G41" s="41">
        <f>E41-E41*0.1</f>
        <v>0</v>
      </c>
    </row>
    <row r="42" spans="1:7" s="3" customFormat="1" ht="30.95" customHeight="1" thickBot="1">
      <c r="A42" s="19" t="s">
        <v>23</v>
      </c>
      <c r="B42" s="45">
        <f t="shared" ref="B42:G42" si="2">SUM(B40:B41)</f>
        <v>7535.92</v>
      </c>
      <c r="C42" s="34">
        <f t="shared" si="2"/>
        <v>0</v>
      </c>
      <c r="D42" s="34">
        <f t="shared" si="2"/>
        <v>0</v>
      </c>
      <c r="E42" s="43">
        <f t="shared" si="2"/>
        <v>7535.92</v>
      </c>
      <c r="F42" s="35">
        <f t="shared" si="2"/>
        <v>753.59200000000055</v>
      </c>
      <c r="G42" s="33">
        <f t="shared" si="2"/>
        <v>6782.3279999999995</v>
      </c>
    </row>
    <row r="43" spans="1:7" s="3" customFormat="1" ht="15.95" customHeight="1" thickBot="1">
      <c r="A43" s="107" t="s">
        <v>43</v>
      </c>
      <c r="B43" s="108"/>
      <c r="C43" s="108"/>
      <c r="D43" s="108"/>
      <c r="E43" s="109"/>
      <c r="F43" s="63"/>
      <c r="G43" s="64"/>
    </row>
    <row r="44" spans="1:7" s="3" customFormat="1" ht="15.75" thickBot="1">
      <c r="A44" s="82" t="s">
        <v>42</v>
      </c>
      <c r="B44" s="83"/>
      <c r="C44" s="83"/>
      <c r="D44" s="83"/>
      <c r="E44" s="83"/>
      <c r="F44" s="61">
        <f>G42-F43</f>
        <v>6782.3279999999995</v>
      </c>
      <c r="G44" s="62"/>
    </row>
    <row r="45" spans="1:7" ht="15" thickBot="1"/>
    <row r="46" spans="1:7" ht="90.75" thickBot="1">
      <c r="A46" s="19" t="s">
        <v>33</v>
      </c>
      <c r="B46" s="58" t="s">
        <v>56</v>
      </c>
      <c r="C46" s="58"/>
      <c r="D46" s="58"/>
      <c r="E46" s="59"/>
    </row>
    <row r="48" spans="1:7" ht="26.1" customHeight="1" thickBot="1">
      <c r="A48" s="60" t="s">
        <v>41</v>
      </c>
      <c r="B48" s="60"/>
      <c r="C48" s="60"/>
      <c r="D48" s="60"/>
      <c r="E48" s="60"/>
    </row>
    <row r="49" spans="1:5" ht="30.6" customHeight="1">
      <c r="A49" s="87" t="s">
        <v>13</v>
      </c>
      <c r="B49" s="88"/>
      <c r="C49" s="85" t="s">
        <v>18</v>
      </c>
      <c r="D49" s="85"/>
      <c r="E49" s="86"/>
    </row>
    <row r="50" spans="1:5">
      <c r="A50" s="47" t="s">
        <v>55</v>
      </c>
      <c r="B50" s="48"/>
      <c r="C50" s="48" t="s">
        <v>69</v>
      </c>
      <c r="D50" s="48"/>
      <c r="E50" s="49"/>
    </row>
    <row r="51" spans="1:5">
      <c r="A51" s="47" t="s">
        <v>63</v>
      </c>
      <c r="B51" s="48"/>
      <c r="C51" s="48" t="s">
        <v>68</v>
      </c>
      <c r="D51" s="48"/>
      <c r="E51" s="49"/>
    </row>
    <row r="52" spans="1:5">
      <c r="A52" s="47"/>
      <c r="B52" s="48"/>
      <c r="C52" s="48"/>
      <c r="D52" s="48"/>
      <c r="E52" s="49"/>
    </row>
    <row r="53" spans="1:5">
      <c r="A53" s="47"/>
      <c r="B53" s="48"/>
      <c r="C53" s="48"/>
      <c r="D53" s="48"/>
      <c r="E53" s="49"/>
    </row>
    <row r="54" spans="1:5">
      <c r="A54" s="47"/>
      <c r="B54" s="48"/>
      <c r="C54" s="48"/>
      <c r="D54" s="48"/>
      <c r="E54" s="49"/>
    </row>
    <row r="55" spans="1:5">
      <c r="A55" s="47"/>
      <c r="B55" s="48"/>
      <c r="C55" s="48"/>
      <c r="D55" s="48"/>
      <c r="E55" s="49"/>
    </row>
    <row r="56" spans="1:5" ht="15" thickBot="1">
      <c r="A56" s="50"/>
      <c r="B56" s="51"/>
      <c r="C56" s="51"/>
      <c r="D56" s="51"/>
      <c r="E56" s="52"/>
    </row>
    <row r="58" spans="1:5" ht="15">
      <c r="A58" s="3" t="s">
        <v>32</v>
      </c>
    </row>
    <row r="59" spans="1:5" ht="15">
      <c r="A59" s="3" t="s">
        <v>26</v>
      </c>
    </row>
    <row r="60" spans="1:5" ht="15">
      <c r="A60" s="3" t="s">
        <v>27</v>
      </c>
    </row>
    <row r="61" spans="1:5" ht="15">
      <c r="A61" s="3" t="s">
        <v>39</v>
      </c>
    </row>
    <row r="62" spans="1:5" ht="15">
      <c r="A62" s="3" t="s">
        <v>40</v>
      </c>
    </row>
    <row r="64" spans="1:5">
      <c r="A64" s="2" t="s">
        <v>10</v>
      </c>
      <c r="B64" s="53" t="s">
        <v>57</v>
      </c>
      <c r="C64" s="53"/>
    </row>
    <row r="65" spans="2:3">
      <c r="B65" s="46" t="s">
        <v>19</v>
      </c>
      <c r="C65" s="46"/>
    </row>
  </sheetData>
  <mergeCells count="47">
    <mergeCell ref="A1:D1"/>
    <mergeCell ref="C49:E49"/>
    <mergeCell ref="A49:B49"/>
    <mergeCell ref="A3:B3"/>
    <mergeCell ref="A27:D27"/>
    <mergeCell ref="B28:D28"/>
    <mergeCell ref="B9:D9"/>
    <mergeCell ref="B6:D6"/>
    <mergeCell ref="B7:D7"/>
    <mergeCell ref="B8:D8"/>
    <mergeCell ref="A25:D25"/>
    <mergeCell ref="B13:D13"/>
    <mergeCell ref="B15:D15"/>
    <mergeCell ref="B16:D16"/>
    <mergeCell ref="A24:D24"/>
    <mergeCell ref="A43:E43"/>
    <mergeCell ref="A21:D21"/>
    <mergeCell ref="A50:B50"/>
    <mergeCell ref="C50:E50"/>
    <mergeCell ref="B29:D29"/>
    <mergeCell ref="B30:D30"/>
    <mergeCell ref="B31:D31"/>
    <mergeCell ref="B32:D32"/>
    <mergeCell ref="B33:D33"/>
    <mergeCell ref="B34:D34"/>
    <mergeCell ref="A22:D22"/>
    <mergeCell ref="A44:E44"/>
    <mergeCell ref="A51:B51"/>
    <mergeCell ref="C51:E51"/>
    <mergeCell ref="B35:D35"/>
    <mergeCell ref="A38:G38"/>
    <mergeCell ref="B46:E46"/>
    <mergeCell ref="A48:E48"/>
    <mergeCell ref="F44:G44"/>
    <mergeCell ref="F43:G43"/>
    <mergeCell ref="A52:B52"/>
    <mergeCell ref="C52:E52"/>
    <mergeCell ref="A56:B56"/>
    <mergeCell ref="C56:E56"/>
    <mergeCell ref="B64:C64"/>
    <mergeCell ref="B65:C65"/>
    <mergeCell ref="A53:B53"/>
    <mergeCell ref="C53:E53"/>
    <mergeCell ref="A54:B54"/>
    <mergeCell ref="C54:E54"/>
    <mergeCell ref="A55:B55"/>
    <mergeCell ref="C55:E55"/>
  </mergeCells>
  <hyperlinks>
    <hyperlink ref="D17"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Sheet1!_Hlk102996774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user</cp:lastModifiedBy>
  <dcterms:created xsi:type="dcterms:W3CDTF">2025-08-12T06:56:37Z</dcterms:created>
  <dcterms:modified xsi:type="dcterms:W3CDTF">2025-09-26T13:29:58Z</dcterms:modified>
</cp:coreProperties>
</file>